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TRIUMF\Documents\CINP\Treasurer\Account-091\"/>
    </mc:Choice>
  </mc:AlternateContent>
  <xr:revisionPtr revIDLastSave="0" documentId="13_ncr:1_{6B686BFD-31B2-4A95-9539-EF66906F26B7}" xr6:coauthVersionLast="36" xr6:coauthVersionMax="36" xr10:uidLastSave="{00000000-0000-0000-0000-000000000000}"/>
  <bookViews>
    <workbookView xWindow="0" yWindow="0" windowWidth="14380" windowHeight="4070" xr2:uid="{00000000-000D-0000-FFFF-FFFF00000000}"/>
  </bookViews>
  <sheets>
    <sheet name="My Detailed Report Prior Years(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2" i="1" l="1"/>
  <c r="F60" i="1"/>
  <c r="F59" i="1"/>
  <c r="F58" i="1"/>
  <c r="F57" i="1"/>
  <c r="F56" i="1"/>
  <c r="H55" i="1"/>
</calcChain>
</file>

<file path=xl/sharedStrings.xml><?xml version="1.0" encoding="utf-8"?>
<sst xmlns="http://schemas.openxmlformats.org/spreadsheetml/2006/main" count="228" uniqueCount="91">
  <si>
    <t>Account #</t>
  </si>
  <si>
    <t>Subaccount</t>
  </si>
  <si>
    <t>Trans Date</t>
  </si>
  <si>
    <t>Trans. #</t>
  </si>
  <si>
    <t>Ref #</t>
  </si>
  <si>
    <t>Supplier Name</t>
  </si>
  <si>
    <t>Description</t>
  </si>
  <si>
    <t>Amount</t>
  </si>
  <si>
    <t>Encumbrance</t>
  </si>
  <si>
    <t>Period</t>
  </si>
  <si>
    <t>Fiscal Year</t>
  </si>
  <si>
    <t>MRO</t>
  </si>
  <si>
    <t>APCTP 18-792</t>
  </si>
  <si>
    <t>Asia Pacific Center for Theoretical Physics</t>
  </si>
  <si>
    <t>APCTP-TRIUMF Joint Workshop Contrib</t>
  </si>
  <si>
    <t>23246</t>
  </si>
  <si>
    <t>Saint Mary's University</t>
  </si>
  <si>
    <t>URS Scholarship: R.Garand</t>
  </si>
  <si>
    <t>UA227642</t>
  </si>
  <si>
    <t>University of Alberta</t>
  </si>
  <si>
    <t>CUPC Sponsorship 2018</t>
  </si>
  <si>
    <t>CINPJULY2018</t>
  </si>
  <si>
    <t>NC State University</t>
  </si>
  <si>
    <t>CINP Contib to 2018 Fundamental Neutron Science Summer School</t>
  </si>
  <si>
    <t>13521</t>
  </si>
  <si>
    <t>McGill University</t>
  </si>
  <si>
    <t>Recovery of Student Aid Payments May1-Aug15/18</t>
  </si>
  <si>
    <t>GR006768</t>
  </si>
  <si>
    <t>University of Regina</t>
  </si>
  <si>
    <t>IT Support Recovery</t>
  </si>
  <si>
    <t/>
  </si>
  <si>
    <t>YE Accrual 2018-19   University of Winnipeg - W.Klassen Travel Cost Recovery</t>
  </si>
  <si>
    <t>000637643</t>
  </si>
  <si>
    <t>Mount Allison University</t>
  </si>
  <si>
    <t>CINP Scholarship - A.Fuentes-Nunez</t>
  </si>
  <si>
    <t>CB6319-19</t>
  </si>
  <si>
    <t>Memorial University Grenfell Campus</t>
  </si>
  <si>
    <t>Scholarship Recovery</t>
  </si>
  <si>
    <t>CINP Undergraduate Research Award May-Aug2018 (C.Gwak)</t>
  </si>
  <si>
    <t>WNPPC 2019 Sudent Prizes</t>
  </si>
  <si>
    <t>TRAVEL</t>
  </si>
  <si>
    <t>ACOT MEETING-APR2018</t>
  </si>
  <si>
    <t>Garth M Huber</t>
  </si>
  <si>
    <t>Acot meeting - April 19-21/2018 -parking</t>
  </si>
  <si>
    <t>Garth Huber (CINP) ACOT travel costs (Nov. 2018)</t>
  </si>
  <si>
    <t>CUPC TRAVEL 21SEP18</t>
  </si>
  <si>
    <t>Dixin Chen</t>
  </si>
  <si>
    <t>CUPC Conference</t>
  </si>
  <si>
    <t>NSERC PROJECT-27FEB19</t>
  </si>
  <si>
    <t>NSERC Large Project Day travel expenses</t>
  </si>
  <si>
    <t>YE Accrual 2018-19   McGill University - Travel Expense Recovery - T.Tsvetelin</t>
  </si>
  <si>
    <t>NUPECC MEETING-08MAR19</t>
  </si>
  <si>
    <t>Rituparna Kanungo</t>
  </si>
  <si>
    <t>NuPECC Meeting Warsaw travel expenses</t>
  </si>
  <si>
    <t>CINP CAP-21JUN18</t>
  </si>
  <si>
    <t>CINP Presentation &amp; CAP Congress</t>
  </si>
  <si>
    <t>P.DIEM 21SEP18</t>
  </si>
  <si>
    <t>Alejandra Fuentes Nunez</t>
  </si>
  <si>
    <t>CINP P.Diem Jun-Aug18</t>
  </si>
  <si>
    <t>CUPC TRAVEL 24OCT18</t>
  </si>
  <si>
    <t>Antoine Belley</t>
  </si>
  <si>
    <t>CUPC Travel Expenses</t>
  </si>
  <si>
    <t>AIRFARE TAXI-22AUG18</t>
  </si>
  <si>
    <t>Frank Wu</t>
  </si>
  <si>
    <t>Airfare</t>
  </si>
  <si>
    <t>CINP Contribution for TR3045705 M.Kalita Invited Talk at SSP2018</t>
  </si>
  <si>
    <t>CINP Junior Scientist Travel Support for W.Schreyer/R.Matsumiya</t>
  </si>
  <si>
    <t>ICNFP2018 CINP CONTRIB 02AUG18</t>
  </si>
  <si>
    <t>Florian Kuchler</t>
  </si>
  <si>
    <t>ICNFP2018 CINP Contrib</t>
  </si>
  <si>
    <t>PHYSICS CONF-21AUG18</t>
  </si>
  <si>
    <t>Michael Gennari</t>
  </si>
  <si>
    <t>Canadian Undergraduate Physics Conference</t>
  </si>
  <si>
    <t>QUARK TRAVEL 11JUL18</t>
  </si>
  <si>
    <t>Li Yan</t>
  </si>
  <si>
    <t>CINP Junior Scientist Travel Support</t>
  </si>
  <si>
    <t>R.Garand Travel Cost Recovery</t>
  </si>
  <si>
    <t>Airfare and taxi</t>
  </si>
  <si>
    <t>239222</t>
  </si>
  <si>
    <t>University of Guelph</t>
  </si>
  <si>
    <t>TRIUMF Support for B.Knight WNPPC Feb14-17/19</t>
  </si>
  <si>
    <t>Sum:</t>
  </si>
  <si>
    <t>manually separated</t>
  </si>
  <si>
    <t>23247</t>
  </si>
  <si>
    <t>Partial travel grant R. Garand</t>
  </si>
  <si>
    <t>Travel Director and President</t>
  </si>
  <si>
    <t>Scholarships Undergraduate)</t>
  </si>
  <si>
    <t>Travel support students and postdocs</t>
  </si>
  <si>
    <t>Conference support</t>
  </si>
  <si>
    <t>Others (IT, student prizes, …)</t>
  </si>
  <si>
    <t>SUM: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</si>
</sst>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;[Red]\-#0"/>
  </numFmts>
  <fonts count="5" x14ac:knownFonts="1">
    <font>
      <sz val="11"/>
      <name val="Calibri"/>
    </font>
    <font>
      <b/>
      <sz val="11"/>
      <name val="Calibri"/>
    </font>
    <font>
      <b/>
      <sz val="11"/>
      <name val="Calibri"/>
      <family val="2"/>
    </font>
    <font>
      <b/>
      <sz val="14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right"/>
    </xf>
    <xf numFmtId="14" fontId="0" fillId="0" borderId="0" xfId="0" applyNumberFormat="1" applyAlignment="1">
      <alignment horizontal="right"/>
    </xf>
    <xf numFmtId="40" fontId="0" fillId="0" borderId="0" xfId="0" applyNumberFormat="1" applyAlignment="1">
      <alignment horizontal="right"/>
    </xf>
    <xf numFmtId="0" fontId="1" fillId="2" borderId="0" xfId="0" applyFont="1" applyFill="1" applyAlignment="1">
      <alignment horizontal="left"/>
    </xf>
    <xf numFmtId="164" fontId="1" fillId="2" borderId="0" xfId="0" applyNumberFormat="1" applyFont="1" applyFill="1" applyAlignment="1">
      <alignment horizontal="right"/>
    </xf>
    <xf numFmtId="14" fontId="1" fillId="2" borderId="0" xfId="0" applyNumberFormat="1" applyFont="1" applyFill="1" applyAlignment="1">
      <alignment horizontal="right"/>
    </xf>
    <xf numFmtId="40" fontId="1" fillId="2" borderId="0" xfId="0" applyNumberFormat="1" applyFont="1" applyFill="1" applyAlignment="1">
      <alignment horizontal="right"/>
    </xf>
    <xf numFmtId="0" fontId="1" fillId="2" borderId="0" xfId="0" applyNumberFormat="1" applyFont="1" applyFill="1" applyAlignment="1">
      <alignment horizontal="right"/>
    </xf>
    <xf numFmtId="0" fontId="0" fillId="0" borderId="0" xfId="0" applyNumberFormat="1" applyAlignment="1">
      <alignment horizontal="right"/>
    </xf>
    <xf numFmtId="0" fontId="0" fillId="0" borderId="0" xfId="0" applyNumberFormat="1"/>
    <xf numFmtId="164" fontId="0" fillId="3" borderId="0" xfId="0" applyNumberFormat="1" applyFill="1" applyAlignment="1">
      <alignment horizontal="right"/>
    </xf>
    <xf numFmtId="0" fontId="0" fillId="3" borderId="0" xfId="0" applyFill="1" applyAlignment="1">
      <alignment horizontal="left"/>
    </xf>
    <xf numFmtId="14" fontId="0" fillId="3" borderId="0" xfId="0" applyNumberFormat="1" applyFill="1" applyAlignment="1">
      <alignment horizontal="right"/>
    </xf>
    <xf numFmtId="0" fontId="0" fillId="3" borderId="0" xfId="0" applyNumberFormat="1" applyFill="1" applyAlignment="1">
      <alignment horizontal="right"/>
    </xf>
    <xf numFmtId="40" fontId="0" fillId="3" borderId="0" xfId="0" applyNumberFormat="1" applyFill="1" applyAlignment="1">
      <alignment horizontal="right"/>
    </xf>
    <xf numFmtId="164" fontId="0" fillId="4" borderId="0" xfId="0" applyNumberFormat="1" applyFill="1" applyAlignment="1">
      <alignment horizontal="right"/>
    </xf>
    <xf numFmtId="0" fontId="0" fillId="4" borderId="0" xfId="0" applyFill="1" applyAlignment="1">
      <alignment horizontal="left"/>
    </xf>
    <xf numFmtId="14" fontId="0" fillId="4" borderId="0" xfId="0" applyNumberFormat="1" applyFill="1" applyAlignment="1">
      <alignment horizontal="right"/>
    </xf>
    <xf numFmtId="0" fontId="0" fillId="4" borderId="0" xfId="0" applyNumberFormat="1" applyFill="1" applyAlignment="1">
      <alignment horizontal="right"/>
    </xf>
    <xf numFmtId="40" fontId="0" fillId="4" borderId="0" xfId="0" applyNumberFormat="1" applyFill="1" applyAlignment="1">
      <alignment horizontal="right"/>
    </xf>
    <xf numFmtId="164" fontId="0" fillId="5" borderId="0" xfId="0" applyNumberFormat="1" applyFill="1" applyAlignment="1">
      <alignment horizontal="right"/>
    </xf>
    <xf numFmtId="0" fontId="0" fillId="5" borderId="0" xfId="0" applyFill="1" applyAlignment="1">
      <alignment horizontal="left"/>
    </xf>
    <xf numFmtId="14" fontId="0" fillId="5" borderId="0" xfId="0" applyNumberFormat="1" applyFill="1" applyAlignment="1">
      <alignment horizontal="right"/>
    </xf>
    <xf numFmtId="0" fontId="0" fillId="5" borderId="0" xfId="0" applyNumberFormat="1" applyFill="1" applyAlignment="1">
      <alignment horizontal="right"/>
    </xf>
    <xf numFmtId="40" fontId="0" fillId="5" borderId="0" xfId="0" applyNumberFormat="1" applyFill="1" applyAlignment="1">
      <alignment horizontal="right"/>
    </xf>
    <xf numFmtId="0" fontId="0" fillId="6" borderId="0" xfId="0" applyFill="1" applyAlignment="1">
      <alignment horizontal="left"/>
    </xf>
    <xf numFmtId="40" fontId="0" fillId="6" borderId="0" xfId="0" applyNumberFormat="1" applyFill="1" applyAlignment="1">
      <alignment horizontal="right"/>
    </xf>
    <xf numFmtId="164" fontId="0" fillId="6" borderId="0" xfId="0" applyNumberFormat="1" applyFill="1" applyAlignment="1">
      <alignment horizontal="right"/>
    </xf>
    <xf numFmtId="14" fontId="0" fillId="6" borderId="0" xfId="0" applyNumberFormat="1" applyFill="1" applyAlignment="1">
      <alignment horizontal="right"/>
    </xf>
    <xf numFmtId="0" fontId="0" fillId="6" borderId="0" xfId="0" applyNumberFormat="1" applyFill="1" applyAlignment="1">
      <alignment horizontal="right"/>
    </xf>
    <xf numFmtId="0" fontId="0" fillId="6" borderId="0" xfId="0" applyNumberFormat="1" applyFill="1"/>
    <xf numFmtId="0" fontId="0" fillId="6" borderId="0" xfId="0" applyFill="1"/>
    <xf numFmtId="0" fontId="0" fillId="5" borderId="0" xfId="0" applyNumberFormat="1" applyFill="1"/>
    <xf numFmtId="0" fontId="0" fillId="5" borderId="0" xfId="0" applyFill="1"/>
    <xf numFmtId="0" fontId="0" fillId="4" borderId="0" xfId="0" applyNumberFormat="1" applyFill="1"/>
    <xf numFmtId="0" fontId="0" fillId="4" borderId="0" xfId="0" applyFill="1"/>
    <xf numFmtId="0" fontId="0" fillId="3" borderId="0" xfId="0" applyNumberFormat="1" applyFill="1"/>
    <xf numFmtId="0" fontId="0" fillId="3" borderId="0" xfId="0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40" fontId="3" fillId="0" borderId="0" xfId="0" applyNumberFormat="1" applyFont="1"/>
    <xf numFmtId="0" fontId="4" fillId="0" borderId="0" xfId="0" applyFont="1"/>
    <xf numFmtId="4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2"/>
  <sheetViews>
    <sheetView tabSelected="1" topLeftCell="A28" zoomScale="60" zoomScaleNormal="60" workbookViewId="0">
      <selection activeCell="G59" sqref="G59"/>
    </sheetView>
  </sheetViews>
  <sheetFormatPr defaultRowHeight="14.5" x14ac:dyDescent="0.35"/>
  <cols>
    <col min="1" max="1" width="10" bestFit="1" customWidth="1"/>
    <col min="2" max="3" width="11" bestFit="1" customWidth="1"/>
    <col min="4" max="4" width="14" style="11" bestFit="1" customWidth="1"/>
    <col min="5" max="5" width="31" bestFit="1" customWidth="1"/>
    <col min="6" max="6" width="44" bestFit="1" customWidth="1"/>
    <col min="7" max="7" width="61" bestFit="1" customWidth="1"/>
    <col min="8" max="8" width="14.54296875" customWidth="1"/>
    <col min="9" max="9" width="8.54296875" customWidth="1"/>
    <col min="10" max="10" width="9.08984375" customWidth="1"/>
    <col min="11" max="11" width="7.6328125" customWidth="1"/>
  </cols>
  <sheetData>
    <row r="1" spans="1:11" x14ac:dyDescent="0.35">
      <c r="A1" s="6" t="s">
        <v>0</v>
      </c>
      <c r="B1" s="5" t="s">
        <v>1</v>
      </c>
      <c r="C1" s="7" t="s">
        <v>2</v>
      </c>
      <c r="D1" s="9" t="s">
        <v>3</v>
      </c>
      <c r="E1" s="5" t="s">
        <v>4</v>
      </c>
      <c r="F1" s="5" t="s">
        <v>5</v>
      </c>
      <c r="G1" s="5" t="s">
        <v>6</v>
      </c>
      <c r="H1" s="8" t="s">
        <v>7</v>
      </c>
      <c r="I1" s="8" t="s">
        <v>8</v>
      </c>
      <c r="J1" s="6" t="s">
        <v>9</v>
      </c>
      <c r="K1" s="6" t="s">
        <v>10</v>
      </c>
    </row>
    <row r="2" spans="1:11" x14ac:dyDescent="0.35">
      <c r="A2" s="12">
        <v>91</v>
      </c>
      <c r="B2" s="13" t="s">
        <v>40</v>
      </c>
      <c r="C2" s="14">
        <v>43213</v>
      </c>
      <c r="D2" s="15">
        <v>30032083</v>
      </c>
      <c r="E2" s="13" t="s">
        <v>41</v>
      </c>
      <c r="F2" s="13" t="s">
        <v>42</v>
      </c>
      <c r="G2" s="13" t="s">
        <v>43</v>
      </c>
      <c r="H2" s="16">
        <v>78.5</v>
      </c>
      <c r="I2" s="16"/>
      <c r="J2" s="12">
        <v>201802</v>
      </c>
      <c r="K2" s="12">
        <v>2018</v>
      </c>
    </row>
    <row r="3" spans="1:11" x14ac:dyDescent="0.35">
      <c r="A3" s="12">
        <v>91</v>
      </c>
      <c r="B3" s="13" t="s">
        <v>40</v>
      </c>
      <c r="C3" s="14">
        <v>43213</v>
      </c>
      <c r="D3" s="15">
        <v>30032083</v>
      </c>
      <c r="E3" s="13" t="s">
        <v>41</v>
      </c>
      <c r="F3" s="13" t="s">
        <v>42</v>
      </c>
      <c r="G3" s="13" t="s">
        <v>43</v>
      </c>
      <c r="H3" s="16">
        <v>65.099999999999994</v>
      </c>
      <c r="I3" s="16"/>
      <c r="J3" s="12">
        <v>201802</v>
      </c>
      <c r="K3" s="12">
        <v>2018</v>
      </c>
    </row>
    <row r="4" spans="1:11" x14ac:dyDescent="0.35">
      <c r="A4" s="12">
        <v>91</v>
      </c>
      <c r="B4" s="13" t="s">
        <v>40</v>
      </c>
      <c r="C4" s="14">
        <v>43213</v>
      </c>
      <c r="D4" s="15">
        <v>30032083</v>
      </c>
      <c r="E4" s="13" t="s">
        <v>41</v>
      </c>
      <c r="F4" s="13" t="s">
        <v>42</v>
      </c>
      <c r="G4" s="13" t="s">
        <v>43</v>
      </c>
      <c r="H4" s="16">
        <v>370.91</v>
      </c>
      <c r="I4" s="16"/>
      <c r="J4" s="12">
        <v>201802</v>
      </c>
      <c r="K4" s="12">
        <v>2018</v>
      </c>
    </row>
    <row r="5" spans="1:11" x14ac:dyDescent="0.35">
      <c r="A5" s="12">
        <v>91</v>
      </c>
      <c r="B5" s="13" t="s">
        <v>40</v>
      </c>
      <c r="C5" s="14">
        <v>43213</v>
      </c>
      <c r="D5" s="15">
        <v>30032083</v>
      </c>
      <c r="E5" s="13" t="s">
        <v>41</v>
      </c>
      <c r="F5" s="13" t="s">
        <v>42</v>
      </c>
      <c r="G5" s="13" t="s">
        <v>43</v>
      </c>
      <c r="H5" s="16">
        <v>180.8</v>
      </c>
      <c r="I5" s="16"/>
      <c r="J5" s="12">
        <v>201802</v>
      </c>
      <c r="K5" s="12">
        <v>2018</v>
      </c>
    </row>
    <row r="6" spans="1:11" x14ac:dyDescent="0.35">
      <c r="A6" s="12">
        <v>91</v>
      </c>
      <c r="B6" s="13" t="s">
        <v>40</v>
      </c>
      <c r="C6" s="14">
        <v>43213</v>
      </c>
      <c r="D6" s="15">
        <v>30032083</v>
      </c>
      <c r="E6" s="13" t="s">
        <v>41</v>
      </c>
      <c r="F6" s="13" t="s">
        <v>42</v>
      </c>
      <c r="G6" s="13" t="s">
        <v>43</v>
      </c>
      <c r="H6" s="16">
        <v>45</v>
      </c>
      <c r="I6" s="16"/>
      <c r="J6" s="12">
        <v>201802</v>
      </c>
      <c r="K6" s="12">
        <v>2018</v>
      </c>
    </row>
    <row r="7" spans="1:11" x14ac:dyDescent="0.35">
      <c r="A7" s="17">
        <v>91</v>
      </c>
      <c r="B7" s="18" t="s">
        <v>11</v>
      </c>
      <c r="C7" s="19">
        <v>43229</v>
      </c>
      <c r="D7" s="20">
        <v>30032787</v>
      </c>
      <c r="E7" s="18" t="s">
        <v>12</v>
      </c>
      <c r="F7" s="18" t="s">
        <v>13</v>
      </c>
      <c r="G7" s="18" t="s">
        <v>14</v>
      </c>
      <c r="H7" s="21">
        <v>3000</v>
      </c>
      <c r="I7" s="21"/>
      <c r="J7" s="17">
        <v>201802</v>
      </c>
      <c r="K7" s="17">
        <v>2018</v>
      </c>
    </row>
    <row r="8" spans="1:11" x14ac:dyDescent="0.35">
      <c r="A8" s="17">
        <v>91</v>
      </c>
      <c r="B8" s="18" t="s">
        <v>11</v>
      </c>
      <c r="C8" s="19">
        <v>43240</v>
      </c>
      <c r="D8" s="20">
        <v>30035164</v>
      </c>
      <c r="E8" s="18" t="s">
        <v>21</v>
      </c>
      <c r="F8" s="18" t="s">
        <v>22</v>
      </c>
      <c r="G8" s="18" t="s">
        <v>23</v>
      </c>
      <c r="H8" s="21">
        <v>2000</v>
      </c>
      <c r="I8" s="21"/>
      <c r="J8" s="17">
        <v>201804</v>
      </c>
      <c r="K8" s="17">
        <v>2018</v>
      </c>
    </row>
    <row r="9" spans="1:11" x14ac:dyDescent="0.35">
      <c r="A9" s="17">
        <v>91</v>
      </c>
      <c r="B9" s="18" t="s">
        <v>11</v>
      </c>
      <c r="C9" s="19">
        <v>43269</v>
      </c>
      <c r="D9" s="20">
        <v>30034625</v>
      </c>
      <c r="E9" s="18" t="s">
        <v>18</v>
      </c>
      <c r="F9" s="18" t="s">
        <v>19</v>
      </c>
      <c r="G9" s="18" t="s">
        <v>20</v>
      </c>
      <c r="H9" s="21">
        <v>1000</v>
      </c>
      <c r="I9" s="21"/>
      <c r="J9" s="17">
        <v>201804</v>
      </c>
      <c r="K9" s="17">
        <v>2018</v>
      </c>
    </row>
    <row r="10" spans="1:11" x14ac:dyDescent="0.35">
      <c r="A10" s="12">
        <v>91</v>
      </c>
      <c r="B10" s="13" t="s">
        <v>40</v>
      </c>
      <c r="C10" s="14">
        <v>43272</v>
      </c>
      <c r="D10" s="15">
        <v>30034644</v>
      </c>
      <c r="E10" s="13" t="s">
        <v>54</v>
      </c>
      <c r="F10" s="13" t="s">
        <v>42</v>
      </c>
      <c r="G10" s="13" t="s">
        <v>55</v>
      </c>
      <c r="H10" s="16">
        <v>224.3</v>
      </c>
      <c r="I10" s="16"/>
      <c r="J10" s="12">
        <v>201804</v>
      </c>
      <c r="K10" s="12">
        <v>2018</v>
      </c>
    </row>
    <row r="11" spans="1:11" x14ac:dyDescent="0.35">
      <c r="A11" s="12">
        <v>91</v>
      </c>
      <c r="B11" s="13" t="s">
        <v>40</v>
      </c>
      <c r="C11" s="14">
        <v>43272</v>
      </c>
      <c r="D11" s="15">
        <v>30034644</v>
      </c>
      <c r="E11" s="13" t="s">
        <v>54</v>
      </c>
      <c r="F11" s="13" t="s">
        <v>42</v>
      </c>
      <c r="G11" s="13" t="s">
        <v>55</v>
      </c>
      <c r="H11" s="16">
        <v>595.79999999999995</v>
      </c>
      <c r="I11" s="16"/>
      <c r="J11" s="12">
        <v>201804</v>
      </c>
      <c r="K11" s="12">
        <v>2018</v>
      </c>
    </row>
    <row r="12" spans="1:11" x14ac:dyDescent="0.35">
      <c r="A12" s="22">
        <v>91</v>
      </c>
      <c r="B12" s="23" t="s">
        <v>40</v>
      </c>
      <c r="C12" s="24">
        <v>43292</v>
      </c>
      <c r="D12" s="25">
        <v>30035026</v>
      </c>
      <c r="E12" s="23" t="s">
        <v>73</v>
      </c>
      <c r="F12" s="23" t="s">
        <v>74</v>
      </c>
      <c r="G12" s="23" t="s">
        <v>75</v>
      </c>
      <c r="H12" s="26">
        <v>980.64</v>
      </c>
      <c r="I12" s="26"/>
      <c r="J12" s="22">
        <v>201804</v>
      </c>
      <c r="K12" s="22">
        <v>2018</v>
      </c>
    </row>
    <row r="13" spans="1:11" x14ac:dyDescent="0.35">
      <c r="A13" s="22">
        <v>91</v>
      </c>
      <c r="B13" s="23" t="s">
        <v>40</v>
      </c>
      <c r="C13" s="24">
        <v>43292</v>
      </c>
      <c r="D13" s="25">
        <v>30035026</v>
      </c>
      <c r="E13" s="23" t="s">
        <v>73</v>
      </c>
      <c r="F13" s="23" t="s">
        <v>74</v>
      </c>
      <c r="G13" s="23" t="s">
        <v>75</v>
      </c>
      <c r="H13" s="26">
        <v>19.28</v>
      </c>
      <c r="I13" s="26"/>
      <c r="J13" s="22">
        <v>201804</v>
      </c>
      <c r="K13" s="22">
        <v>2018</v>
      </c>
    </row>
    <row r="14" spans="1:11" x14ac:dyDescent="0.35">
      <c r="A14" s="22">
        <v>91</v>
      </c>
      <c r="B14" s="23" t="s">
        <v>40</v>
      </c>
      <c r="C14" s="24">
        <v>43314</v>
      </c>
      <c r="D14" s="25">
        <v>30035948</v>
      </c>
      <c r="E14" s="23" t="s">
        <v>67</v>
      </c>
      <c r="F14" s="23" t="s">
        <v>68</v>
      </c>
      <c r="G14" s="23" t="s">
        <v>69</v>
      </c>
      <c r="H14" s="26">
        <v>704.31</v>
      </c>
      <c r="I14" s="26"/>
      <c r="J14" s="22">
        <v>201805</v>
      </c>
      <c r="K14" s="22">
        <v>2018</v>
      </c>
    </row>
    <row r="15" spans="1:11" x14ac:dyDescent="0.35">
      <c r="A15" s="22">
        <v>91</v>
      </c>
      <c r="B15" s="23" t="s">
        <v>40</v>
      </c>
      <c r="C15" s="24">
        <v>43314</v>
      </c>
      <c r="D15" s="25">
        <v>30035948</v>
      </c>
      <c r="E15" s="23" t="s">
        <v>67</v>
      </c>
      <c r="F15" s="23" t="s">
        <v>68</v>
      </c>
      <c r="G15" s="23" t="s">
        <v>69</v>
      </c>
      <c r="H15" s="26">
        <v>295.69</v>
      </c>
      <c r="I15" s="26"/>
      <c r="J15" s="22">
        <v>201805</v>
      </c>
      <c r="K15" s="22">
        <v>2018</v>
      </c>
    </row>
    <row r="16" spans="1:11" x14ac:dyDescent="0.35">
      <c r="A16" s="29">
        <v>91</v>
      </c>
      <c r="B16" s="27" t="s">
        <v>11</v>
      </c>
      <c r="C16" s="30">
        <v>43332</v>
      </c>
      <c r="D16" s="31">
        <v>30037868</v>
      </c>
      <c r="E16" s="27" t="s">
        <v>24</v>
      </c>
      <c r="F16" s="27" t="s">
        <v>25</v>
      </c>
      <c r="G16" s="27" t="s">
        <v>26</v>
      </c>
      <c r="H16" s="28">
        <v>4000</v>
      </c>
      <c r="I16" s="28"/>
      <c r="J16" s="29">
        <v>201806</v>
      </c>
      <c r="K16" s="29">
        <v>2018</v>
      </c>
    </row>
    <row r="17" spans="1:12" x14ac:dyDescent="0.35">
      <c r="A17" s="22">
        <v>91</v>
      </c>
      <c r="B17" s="23" t="s">
        <v>40</v>
      </c>
      <c r="C17" s="24">
        <v>43333</v>
      </c>
      <c r="D17" s="25">
        <v>30036724</v>
      </c>
      <c r="E17" s="23" t="s">
        <v>70</v>
      </c>
      <c r="F17" s="23" t="s">
        <v>71</v>
      </c>
      <c r="G17" s="23" t="s">
        <v>72</v>
      </c>
      <c r="H17" s="26">
        <v>277.45999999999998</v>
      </c>
      <c r="I17" s="26"/>
      <c r="J17" s="22">
        <v>201805</v>
      </c>
      <c r="K17" s="22">
        <v>2018</v>
      </c>
    </row>
    <row r="18" spans="1:12" x14ac:dyDescent="0.35">
      <c r="A18" s="22">
        <v>91</v>
      </c>
      <c r="B18" s="23" t="s">
        <v>40</v>
      </c>
      <c r="C18" s="24">
        <v>43333</v>
      </c>
      <c r="D18" s="25">
        <v>30036724</v>
      </c>
      <c r="E18" s="23" t="s">
        <v>70</v>
      </c>
      <c r="F18" s="23" t="s">
        <v>71</v>
      </c>
      <c r="G18" s="23" t="s">
        <v>72</v>
      </c>
      <c r="H18" s="26">
        <v>222.54</v>
      </c>
      <c r="I18" s="26"/>
      <c r="J18" s="22">
        <v>201805</v>
      </c>
      <c r="K18" s="22">
        <v>2018</v>
      </c>
    </row>
    <row r="19" spans="1:12" x14ac:dyDescent="0.35">
      <c r="A19" s="22">
        <v>91</v>
      </c>
      <c r="B19" s="23" t="s">
        <v>40</v>
      </c>
      <c r="C19" s="24">
        <v>43334</v>
      </c>
      <c r="D19" s="25">
        <v>30037381</v>
      </c>
      <c r="E19" s="23" t="s">
        <v>62</v>
      </c>
      <c r="F19" s="23" t="s">
        <v>63</v>
      </c>
      <c r="G19" s="23" t="s">
        <v>64</v>
      </c>
      <c r="H19" s="26">
        <v>443.37</v>
      </c>
      <c r="I19" s="26"/>
      <c r="J19" s="22">
        <v>201806</v>
      </c>
      <c r="K19" s="22">
        <v>2018</v>
      </c>
    </row>
    <row r="20" spans="1:12" x14ac:dyDescent="0.35">
      <c r="A20" s="22">
        <v>91</v>
      </c>
      <c r="B20" s="23" t="s">
        <v>40</v>
      </c>
      <c r="C20" s="24">
        <v>43334</v>
      </c>
      <c r="D20" s="25">
        <v>30037381</v>
      </c>
      <c r="E20" s="23" t="s">
        <v>62</v>
      </c>
      <c r="F20" s="23" t="s">
        <v>63</v>
      </c>
      <c r="G20" s="23" t="s">
        <v>77</v>
      </c>
      <c r="H20" s="26">
        <v>56.63</v>
      </c>
      <c r="I20" s="26"/>
      <c r="J20" s="22">
        <v>201806</v>
      </c>
      <c r="K20" s="22">
        <v>2018</v>
      </c>
    </row>
    <row r="21" spans="1:12" x14ac:dyDescent="0.35">
      <c r="A21" s="29">
        <v>91</v>
      </c>
      <c r="B21" s="27" t="s">
        <v>11</v>
      </c>
      <c r="C21" s="30">
        <v>43363</v>
      </c>
      <c r="D21" s="31">
        <v>30038512</v>
      </c>
      <c r="E21" s="27" t="s">
        <v>32</v>
      </c>
      <c r="F21" s="27" t="s">
        <v>33</v>
      </c>
      <c r="G21" s="27" t="s">
        <v>34</v>
      </c>
      <c r="H21" s="28">
        <v>4000</v>
      </c>
      <c r="I21" s="28"/>
      <c r="J21" s="29">
        <v>201807</v>
      </c>
      <c r="K21" s="29">
        <v>2018</v>
      </c>
    </row>
    <row r="22" spans="1:12" x14ac:dyDescent="0.35">
      <c r="A22" s="22">
        <v>91</v>
      </c>
      <c r="B22" s="23" t="s">
        <v>40</v>
      </c>
      <c r="C22" s="24">
        <v>43364</v>
      </c>
      <c r="D22" s="25">
        <v>30038251</v>
      </c>
      <c r="E22" s="23" t="s">
        <v>45</v>
      </c>
      <c r="F22" s="23" t="s">
        <v>46</v>
      </c>
      <c r="G22" s="23" t="s">
        <v>47</v>
      </c>
      <c r="H22" s="26">
        <v>105.38</v>
      </c>
      <c r="I22" s="26"/>
      <c r="J22" s="22">
        <v>201807</v>
      </c>
      <c r="K22" s="22">
        <v>2018</v>
      </c>
    </row>
    <row r="23" spans="1:12" x14ac:dyDescent="0.35">
      <c r="A23" s="22">
        <v>91</v>
      </c>
      <c r="B23" s="23" t="s">
        <v>40</v>
      </c>
      <c r="C23" s="24">
        <v>43364</v>
      </c>
      <c r="D23" s="25">
        <v>30037927</v>
      </c>
      <c r="E23" s="23" t="s">
        <v>56</v>
      </c>
      <c r="F23" s="23" t="s">
        <v>57</v>
      </c>
      <c r="G23" s="23" t="s">
        <v>58</v>
      </c>
      <c r="H23" s="26">
        <v>1262.1300000000001</v>
      </c>
      <c r="I23" s="26"/>
      <c r="J23" s="22">
        <v>201806</v>
      </c>
      <c r="K23" s="22">
        <v>2018</v>
      </c>
    </row>
    <row r="24" spans="1:12" x14ac:dyDescent="0.35">
      <c r="A24" s="22">
        <v>91</v>
      </c>
      <c r="B24" s="23" t="s">
        <v>40</v>
      </c>
      <c r="C24" s="24">
        <v>43364</v>
      </c>
      <c r="D24" s="25">
        <v>30038251</v>
      </c>
      <c r="E24" s="23" t="s">
        <v>45</v>
      </c>
      <c r="F24" s="23" t="s">
        <v>46</v>
      </c>
      <c r="G24" s="23" t="s">
        <v>47</v>
      </c>
      <c r="H24" s="26">
        <v>15.62</v>
      </c>
      <c r="I24" s="26"/>
      <c r="J24" s="22">
        <v>201807</v>
      </c>
      <c r="K24" s="22">
        <v>2018</v>
      </c>
    </row>
    <row r="25" spans="1:12" x14ac:dyDescent="0.35">
      <c r="A25" s="22">
        <v>91</v>
      </c>
      <c r="B25" s="23" t="s">
        <v>40</v>
      </c>
      <c r="C25" s="24">
        <v>43364</v>
      </c>
      <c r="D25" s="25">
        <v>30038251</v>
      </c>
      <c r="E25" s="23" t="s">
        <v>45</v>
      </c>
      <c r="F25" s="23" t="s">
        <v>46</v>
      </c>
      <c r="G25" s="23" t="s">
        <v>47</v>
      </c>
      <c r="H25" s="26">
        <v>378</v>
      </c>
      <c r="I25" s="26"/>
      <c r="J25" s="22">
        <v>201807</v>
      </c>
      <c r="K25" s="22">
        <v>2018</v>
      </c>
    </row>
    <row r="26" spans="1:12" x14ac:dyDescent="0.35">
      <c r="A26" s="29">
        <v>91</v>
      </c>
      <c r="B26" s="27" t="s">
        <v>11</v>
      </c>
      <c r="C26" s="30">
        <v>43368</v>
      </c>
      <c r="D26" s="31">
        <v>30038341</v>
      </c>
      <c r="E26" s="27" t="s">
        <v>15</v>
      </c>
      <c r="F26" s="27" t="s">
        <v>16</v>
      </c>
      <c r="G26" s="27" t="s">
        <v>17</v>
      </c>
      <c r="H26" s="28">
        <v>4000</v>
      </c>
      <c r="I26" s="28"/>
      <c r="J26" s="29">
        <v>201807</v>
      </c>
      <c r="K26" s="29">
        <v>2018</v>
      </c>
      <c r="L26" t="s">
        <v>82</v>
      </c>
    </row>
    <row r="27" spans="1:12" x14ac:dyDescent="0.35">
      <c r="A27" s="22"/>
      <c r="B27" s="23" t="s">
        <v>40</v>
      </c>
      <c r="C27" s="24">
        <v>43369</v>
      </c>
      <c r="D27" s="25">
        <v>30038342</v>
      </c>
      <c r="E27" s="23" t="s">
        <v>83</v>
      </c>
      <c r="F27" s="23" t="s">
        <v>16</v>
      </c>
      <c r="G27" s="23" t="s">
        <v>84</v>
      </c>
      <c r="H27" s="26">
        <v>690.14</v>
      </c>
      <c r="I27" s="26"/>
      <c r="J27" s="22">
        <v>201807</v>
      </c>
      <c r="K27" s="22">
        <v>2018</v>
      </c>
      <c r="L27" t="s">
        <v>82</v>
      </c>
    </row>
    <row r="28" spans="1:12" x14ac:dyDescent="0.35">
      <c r="A28" s="22">
        <v>91</v>
      </c>
      <c r="B28" s="23" t="s">
        <v>40</v>
      </c>
      <c r="C28" s="24">
        <v>43368</v>
      </c>
      <c r="D28" s="25">
        <v>30038341</v>
      </c>
      <c r="E28" s="23" t="s">
        <v>15</v>
      </c>
      <c r="F28" s="23" t="s">
        <v>16</v>
      </c>
      <c r="G28" s="23" t="s">
        <v>76</v>
      </c>
      <c r="H28" s="26">
        <v>530.46</v>
      </c>
      <c r="I28" s="26"/>
      <c r="J28" s="22">
        <v>201807</v>
      </c>
      <c r="K28" s="22">
        <v>2018</v>
      </c>
    </row>
    <row r="29" spans="1:12" x14ac:dyDescent="0.35">
      <c r="A29" s="2">
        <v>91</v>
      </c>
      <c r="B29" s="1" t="s">
        <v>11</v>
      </c>
      <c r="C29" s="3">
        <v>43380</v>
      </c>
      <c r="D29" s="10">
        <v>30038132</v>
      </c>
      <c r="E29" s="1" t="s">
        <v>27</v>
      </c>
      <c r="F29" s="1" t="s">
        <v>28</v>
      </c>
      <c r="G29" s="1" t="s">
        <v>29</v>
      </c>
      <c r="H29" s="4">
        <v>500</v>
      </c>
      <c r="I29" s="4"/>
      <c r="J29" s="2">
        <v>201807</v>
      </c>
      <c r="K29" s="2">
        <v>2018</v>
      </c>
    </row>
    <row r="30" spans="1:12" x14ac:dyDescent="0.35">
      <c r="A30" s="22">
        <v>91</v>
      </c>
      <c r="B30" s="23" t="s">
        <v>40</v>
      </c>
      <c r="C30" s="24">
        <v>43397</v>
      </c>
      <c r="D30" s="25">
        <v>30039500</v>
      </c>
      <c r="E30" s="23" t="s">
        <v>59</v>
      </c>
      <c r="F30" s="23" t="s">
        <v>60</v>
      </c>
      <c r="G30" s="23" t="s">
        <v>61</v>
      </c>
      <c r="H30" s="26">
        <v>23.91</v>
      </c>
      <c r="I30" s="26"/>
      <c r="J30" s="22">
        <v>201808</v>
      </c>
      <c r="K30" s="22">
        <v>2018</v>
      </c>
    </row>
    <row r="31" spans="1:12" x14ac:dyDescent="0.35">
      <c r="A31" s="22">
        <v>91</v>
      </c>
      <c r="B31" s="23" t="s">
        <v>40</v>
      </c>
      <c r="C31" s="24">
        <v>43397</v>
      </c>
      <c r="D31" s="25">
        <v>30039500</v>
      </c>
      <c r="E31" s="23" t="s">
        <v>59</v>
      </c>
      <c r="F31" s="23" t="s">
        <v>60</v>
      </c>
      <c r="G31" s="23" t="s">
        <v>61</v>
      </c>
      <c r="H31" s="26">
        <v>378</v>
      </c>
      <c r="I31" s="26"/>
      <c r="J31" s="22">
        <v>201808</v>
      </c>
      <c r="K31" s="22">
        <v>2018</v>
      </c>
    </row>
    <row r="32" spans="1:12" x14ac:dyDescent="0.35">
      <c r="A32" s="22">
        <v>91</v>
      </c>
      <c r="B32" s="23" t="s">
        <v>40</v>
      </c>
      <c r="C32" s="24">
        <v>43397</v>
      </c>
      <c r="D32" s="25">
        <v>30039500</v>
      </c>
      <c r="E32" s="23" t="s">
        <v>59</v>
      </c>
      <c r="F32" s="23" t="s">
        <v>60</v>
      </c>
      <c r="G32" s="23" t="s">
        <v>61</v>
      </c>
      <c r="H32" s="26">
        <v>57.48</v>
      </c>
      <c r="I32" s="26"/>
      <c r="J32" s="22">
        <v>201808</v>
      </c>
      <c r="K32" s="22">
        <v>2018</v>
      </c>
    </row>
    <row r="33" spans="1:11" x14ac:dyDescent="0.35">
      <c r="A33" s="22">
        <v>91</v>
      </c>
      <c r="B33" s="23" t="s">
        <v>40</v>
      </c>
      <c r="C33" s="24">
        <v>43397</v>
      </c>
      <c r="D33" s="25">
        <v>30039500</v>
      </c>
      <c r="E33" s="23" t="s">
        <v>59</v>
      </c>
      <c r="F33" s="23" t="s">
        <v>60</v>
      </c>
      <c r="G33" s="23" t="s">
        <v>61</v>
      </c>
      <c r="H33" s="26">
        <v>12</v>
      </c>
      <c r="I33" s="26"/>
      <c r="J33" s="22">
        <v>201808</v>
      </c>
      <c r="K33" s="22">
        <v>2018</v>
      </c>
    </row>
    <row r="34" spans="1:11" x14ac:dyDescent="0.35">
      <c r="A34" s="29">
        <v>91</v>
      </c>
      <c r="B34" s="27" t="s">
        <v>11</v>
      </c>
      <c r="C34" s="30">
        <v>43402</v>
      </c>
      <c r="D34" s="31">
        <v>30040378</v>
      </c>
      <c r="E34" s="27" t="s">
        <v>35</v>
      </c>
      <c r="F34" s="27" t="s">
        <v>36</v>
      </c>
      <c r="G34" s="27" t="s">
        <v>37</v>
      </c>
      <c r="H34" s="28">
        <v>4000</v>
      </c>
      <c r="I34" s="28"/>
      <c r="J34" s="29">
        <v>201809</v>
      </c>
      <c r="K34" s="29">
        <v>2018</v>
      </c>
    </row>
    <row r="35" spans="1:11" x14ac:dyDescent="0.35">
      <c r="A35" s="22">
        <v>91</v>
      </c>
      <c r="B35" s="23" t="s">
        <v>40</v>
      </c>
      <c r="C35" s="24">
        <v>43434</v>
      </c>
      <c r="D35" s="25">
        <v>10002551</v>
      </c>
      <c r="E35" s="23" t="s">
        <v>30</v>
      </c>
      <c r="F35" s="23" t="s">
        <v>30</v>
      </c>
      <c r="G35" s="23" t="s">
        <v>65</v>
      </c>
      <c r="H35" s="26">
        <v>770.99</v>
      </c>
      <c r="I35" s="26"/>
      <c r="J35" s="22">
        <v>201808</v>
      </c>
      <c r="K35" s="22">
        <v>2018</v>
      </c>
    </row>
    <row r="36" spans="1:11" x14ac:dyDescent="0.35">
      <c r="A36" s="22">
        <v>91</v>
      </c>
      <c r="B36" s="23" t="s">
        <v>40</v>
      </c>
      <c r="C36" s="24">
        <v>43434</v>
      </c>
      <c r="D36" s="25">
        <v>10002551</v>
      </c>
      <c r="E36" s="23" t="s">
        <v>30</v>
      </c>
      <c r="F36" s="23" t="s">
        <v>30</v>
      </c>
      <c r="G36" s="23" t="s">
        <v>66</v>
      </c>
      <c r="H36" s="26">
        <v>2000</v>
      </c>
      <c r="I36" s="26"/>
      <c r="J36" s="22">
        <v>201808</v>
      </c>
      <c r="K36" s="22">
        <v>2018</v>
      </c>
    </row>
    <row r="37" spans="1:11" x14ac:dyDescent="0.35">
      <c r="A37" s="29">
        <v>91</v>
      </c>
      <c r="B37" s="27" t="s">
        <v>11</v>
      </c>
      <c r="C37" s="30">
        <v>43453</v>
      </c>
      <c r="D37" s="31">
        <v>10002616</v>
      </c>
      <c r="E37" s="27" t="s">
        <v>30</v>
      </c>
      <c r="F37" s="27" t="s">
        <v>30</v>
      </c>
      <c r="G37" s="27" t="s">
        <v>38</v>
      </c>
      <c r="H37" s="28">
        <v>4000</v>
      </c>
      <c r="I37" s="28"/>
      <c r="J37" s="29">
        <v>201809</v>
      </c>
      <c r="K37" s="29">
        <v>2018</v>
      </c>
    </row>
    <row r="38" spans="1:11" x14ac:dyDescent="0.35">
      <c r="A38" s="12">
        <v>91</v>
      </c>
      <c r="B38" s="13" t="s">
        <v>40</v>
      </c>
      <c r="C38" s="14">
        <v>43523</v>
      </c>
      <c r="D38" s="15">
        <v>10002789</v>
      </c>
      <c r="E38" s="13" t="s">
        <v>30</v>
      </c>
      <c r="F38" s="13" t="s">
        <v>30</v>
      </c>
      <c r="G38" s="13" t="s">
        <v>44</v>
      </c>
      <c r="H38" s="16">
        <v>65.099999999999994</v>
      </c>
      <c r="I38" s="16"/>
      <c r="J38" s="12">
        <v>201811</v>
      </c>
      <c r="K38" s="12">
        <v>2018</v>
      </c>
    </row>
    <row r="39" spans="1:11" x14ac:dyDescent="0.35">
      <c r="A39" s="12">
        <v>91</v>
      </c>
      <c r="B39" s="13" t="s">
        <v>40</v>
      </c>
      <c r="C39" s="14">
        <v>43523</v>
      </c>
      <c r="D39" s="15">
        <v>30043867</v>
      </c>
      <c r="E39" s="13" t="s">
        <v>48</v>
      </c>
      <c r="F39" s="13" t="s">
        <v>42</v>
      </c>
      <c r="G39" s="13" t="s">
        <v>49</v>
      </c>
      <c r="H39" s="16">
        <v>117</v>
      </c>
      <c r="I39" s="16"/>
      <c r="J39" s="12">
        <v>201812</v>
      </c>
      <c r="K39" s="12">
        <v>2018</v>
      </c>
    </row>
    <row r="40" spans="1:11" x14ac:dyDescent="0.35">
      <c r="A40" s="12">
        <v>91</v>
      </c>
      <c r="B40" s="13" t="s">
        <v>40</v>
      </c>
      <c r="C40" s="14">
        <v>43523</v>
      </c>
      <c r="D40" s="15">
        <v>30043867</v>
      </c>
      <c r="E40" s="13" t="s">
        <v>48</v>
      </c>
      <c r="F40" s="13" t="s">
        <v>42</v>
      </c>
      <c r="G40" s="13" t="s">
        <v>49</v>
      </c>
      <c r="H40" s="16">
        <v>180.9</v>
      </c>
      <c r="I40" s="16"/>
      <c r="J40" s="12">
        <v>201812</v>
      </c>
      <c r="K40" s="12">
        <v>2018</v>
      </c>
    </row>
    <row r="41" spans="1:11" x14ac:dyDescent="0.35">
      <c r="A41" s="12">
        <v>91</v>
      </c>
      <c r="B41" s="13" t="s">
        <v>40</v>
      </c>
      <c r="C41" s="14">
        <v>43523</v>
      </c>
      <c r="D41" s="15">
        <v>10002789</v>
      </c>
      <c r="E41" s="13" t="s">
        <v>30</v>
      </c>
      <c r="F41" s="13" t="s">
        <v>30</v>
      </c>
      <c r="G41" s="13" t="s">
        <v>44</v>
      </c>
      <c r="H41" s="16">
        <v>96.9</v>
      </c>
      <c r="I41" s="16"/>
      <c r="J41" s="12">
        <v>201811</v>
      </c>
      <c r="K41" s="12">
        <v>2018</v>
      </c>
    </row>
    <row r="42" spans="1:11" x14ac:dyDescent="0.35">
      <c r="A42" s="12">
        <v>91</v>
      </c>
      <c r="B42" s="13" t="s">
        <v>40</v>
      </c>
      <c r="C42" s="14">
        <v>43523</v>
      </c>
      <c r="D42" s="15">
        <v>10002789</v>
      </c>
      <c r="E42" s="13" t="s">
        <v>30</v>
      </c>
      <c r="F42" s="13" t="s">
        <v>30</v>
      </c>
      <c r="G42" s="13" t="s">
        <v>44</v>
      </c>
      <c r="H42" s="16">
        <v>524.21</v>
      </c>
      <c r="I42" s="16"/>
      <c r="J42" s="12">
        <v>201811</v>
      </c>
      <c r="K42" s="12">
        <v>2018</v>
      </c>
    </row>
    <row r="43" spans="1:11" x14ac:dyDescent="0.35">
      <c r="A43" s="12">
        <v>91</v>
      </c>
      <c r="B43" s="13" t="s">
        <v>40</v>
      </c>
      <c r="C43" s="14">
        <v>43523</v>
      </c>
      <c r="D43" s="15">
        <v>10002789</v>
      </c>
      <c r="E43" s="13" t="s">
        <v>30</v>
      </c>
      <c r="F43" s="13" t="s">
        <v>30</v>
      </c>
      <c r="G43" s="13" t="s">
        <v>44</v>
      </c>
      <c r="H43" s="16">
        <v>67.260000000000005</v>
      </c>
      <c r="I43" s="16"/>
      <c r="J43" s="12">
        <v>201811</v>
      </c>
      <c r="K43" s="12">
        <v>2018</v>
      </c>
    </row>
    <row r="44" spans="1:11" x14ac:dyDescent="0.35">
      <c r="A44" s="12">
        <v>91</v>
      </c>
      <c r="B44" s="13" t="s">
        <v>40</v>
      </c>
      <c r="C44" s="14">
        <v>43523</v>
      </c>
      <c r="D44" s="15">
        <v>30043867</v>
      </c>
      <c r="E44" s="13" t="s">
        <v>48</v>
      </c>
      <c r="F44" s="13" t="s">
        <v>42</v>
      </c>
      <c r="G44" s="13" t="s">
        <v>49</v>
      </c>
      <c r="H44" s="16">
        <v>887.93</v>
      </c>
      <c r="I44" s="16"/>
      <c r="J44" s="12">
        <v>201812</v>
      </c>
      <c r="K44" s="12">
        <v>2018</v>
      </c>
    </row>
    <row r="45" spans="1:11" x14ac:dyDescent="0.35">
      <c r="A45" s="12">
        <v>91</v>
      </c>
      <c r="B45" s="13" t="s">
        <v>40</v>
      </c>
      <c r="C45" s="14">
        <v>43523</v>
      </c>
      <c r="D45" s="15">
        <v>10002789</v>
      </c>
      <c r="E45" s="13" t="s">
        <v>30</v>
      </c>
      <c r="F45" s="13" t="s">
        <v>30</v>
      </c>
      <c r="G45" s="13" t="s">
        <v>44</v>
      </c>
      <c r="H45" s="16">
        <v>49.48</v>
      </c>
      <c r="I45" s="16"/>
      <c r="J45" s="12">
        <v>201811</v>
      </c>
      <c r="K45" s="12">
        <v>2018</v>
      </c>
    </row>
    <row r="46" spans="1:11" x14ac:dyDescent="0.35">
      <c r="A46" s="22">
        <v>91</v>
      </c>
      <c r="B46" s="23" t="s">
        <v>40</v>
      </c>
      <c r="C46" s="24">
        <v>43530</v>
      </c>
      <c r="D46" s="25">
        <v>30045003</v>
      </c>
      <c r="E46" s="23" t="s">
        <v>78</v>
      </c>
      <c r="F46" s="23" t="s">
        <v>79</v>
      </c>
      <c r="G46" s="23" t="s">
        <v>80</v>
      </c>
      <c r="H46" s="26">
        <v>600</v>
      </c>
      <c r="I46" s="26"/>
      <c r="J46" s="22">
        <v>201812</v>
      </c>
      <c r="K46" s="22">
        <v>2018</v>
      </c>
    </row>
    <row r="47" spans="1:11" x14ac:dyDescent="0.35">
      <c r="A47" s="12">
        <v>91</v>
      </c>
      <c r="B47" s="13" t="s">
        <v>40</v>
      </c>
      <c r="C47" s="14">
        <v>43532</v>
      </c>
      <c r="D47" s="15">
        <v>30044674</v>
      </c>
      <c r="E47" s="13" t="s">
        <v>51</v>
      </c>
      <c r="F47" s="13" t="s">
        <v>52</v>
      </c>
      <c r="G47" s="13" t="s">
        <v>53</v>
      </c>
      <c r="H47" s="16">
        <v>281.44</v>
      </c>
      <c r="I47" s="16"/>
      <c r="J47" s="12">
        <v>201812</v>
      </c>
      <c r="K47" s="12">
        <v>2018</v>
      </c>
    </row>
    <row r="48" spans="1:11" x14ac:dyDescent="0.35">
      <c r="A48" s="12">
        <v>91</v>
      </c>
      <c r="B48" s="13" t="s">
        <v>40</v>
      </c>
      <c r="C48" s="14">
        <v>43532</v>
      </c>
      <c r="D48" s="15">
        <v>30044674</v>
      </c>
      <c r="E48" s="13" t="s">
        <v>51</v>
      </c>
      <c r="F48" s="13" t="s">
        <v>52</v>
      </c>
      <c r="G48" s="13" t="s">
        <v>53</v>
      </c>
      <c r="H48" s="16">
        <v>189.66</v>
      </c>
      <c r="I48" s="16"/>
      <c r="J48" s="12">
        <v>201812</v>
      </c>
      <c r="K48" s="12">
        <v>2018</v>
      </c>
    </row>
    <row r="49" spans="1:11" x14ac:dyDescent="0.35">
      <c r="A49" s="12">
        <v>91</v>
      </c>
      <c r="B49" s="13" t="s">
        <v>40</v>
      </c>
      <c r="C49" s="14">
        <v>43532</v>
      </c>
      <c r="D49" s="15">
        <v>30044674</v>
      </c>
      <c r="E49" s="13" t="s">
        <v>51</v>
      </c>
      <c r="F49" s="13" t="s">
        <v>52</v>
      </c>
      <c r="G49" s="13" t="s">
        <v>53</v>
      </c>
      <c r="H49" s="16">
        <v>252.17</v>
      </c>
      <c r="I49" s="16"/>
      <c r="J49" s="12">
        <v>201812</v>
      </c>
      <c r="K49" s="12">
        <v>2018</v>
      </c>
    </row>
    <row r="50" spans="1:11" x14ac:dyDescent="0.35">
      <c r="A50" s="12">
        <v>91</v>
      </c>
      <c r="B50" s="13" t="s">
        <v>40</v>
      </c>
      <c r="C50" s="14">
        <v>43532</v>
      </c>
      <c r="D50" s="15">
        <v>30044674</v>
      </c>
      <c r="E50" s="13" t="s">
        <v>51</v>
      </c>
      <c r="F50" s="13" t="s">
        <v>52</v>
      </c>
      <c r="G50" s="13" t="s">
        <v>53</v>
      </c>
      <c r="H50" s="16">
        <v>1502.22</v>
      </c>
      <c r="I50" s="16"/>
      <c r="J50" s="12">
        <v>201812</v>
      </c>
      <c r="K50" s="12">
        <v>2018</v>
      </c>
    </row>
    <row r="51" spans="1:11" x14ac:dyDescent="0.35">
      <c r="A51" s="2">
        <v>91</v>
      </c>
      <c r="B51" s="1" t="s">
        <v>11</v>
      </c>
      <c r="C51" s="3">
        <v>43538</v>
      </c>
      <c r="D51" s="10">
        <v>10002847</v>
      </c>
      <c r="E51" s="1" t="s">
        <v>30</v>
      </c>
      <c r="F51" s="1" t="s">
        <v>30</v>
      </c>
      <c r="G51" s="1" t="s">
        <v>39</v>
      </c>
      <c r="H51" s="4">
        <v>250</v>
      </c>
      <c r="I51" s="4"/>
      <c r="J51" s="2">
        <v>201812</v>
      </c>
      <c r="K51" s="2">
        <v>2018</v>
      </c>
    </row>
    <row r="52" spans="1:11" x14ac:dyDescent="0.35">
      <c r="A52" s="22">
        <v>91</v>
      </c>
      <c r="B52" s="23" t="s">
        <v>11</v>
      </c>
      <c r="C52" s="24">
        <v>43555</v>
      </c>
      <c r="D52" s="25">
        <v>10002972</v>
      </c>
      <c r="E52" s="23" t="s">
        <v>30</v>
      </c>
      <c r="F52" s="23" t="s">
        <v>30</v>
      </c>
      <c r="G52" s="23" t="s">
        <v>31</v>
      </c>
      <c r="H52" s="26">
        <v>600</v>
      </c>
      <c r="I52" s="26"/>
      <c r="J52" s="22">
        <v>201813</v>
      </c>
      <c r="K52" s="22">
        <v>2018</v>
      </c>
    </row>
    <row r="53" spans="1:11" x14ac:dyDescent="0.35">
      <c r="A53" s="22">
        <v>91</v>
      </c>
      <c r="B53" s="23" t="s">
        <v>40</v>
      </c>
      <c r="C53" s="24">
        <v>43555</v>
      </c>
      <c r="D53" s="25">
        <v>10002972</v>
      </c>
      <c r="E53" s="23" t="s">
        <v>30</v>
      </c>
      <c r="F53" s="23" t="s">
        <v>30</v>
      </c>
      <c r="G53" s="23" t="s">
        <v>50</v>
      </c>
      <c r="H53" s="26">
        <v>600</v>
      </c>
      <c r="I53" s="26"/>
      <c r="J53" s="22">
        <v>201813</v>
      </c>
      <c r="K53" s="22">
        <v>2018</v>
      </c>
    </row>
    <row r="55" spans="1:11" ht="18.5" x14ac:dyDescent="0.45">
      <c r="G55" s="41" t="s">
        <v>81</v>
      </c>
      <c r="H55" s="42">
        <f>SUM(H2:H53)</f>
        <v>43548.710000000014</v>
      </c>
    </row>
    <row r="56" spans="1:11" x14ac:dyDescent="0.35">
      <c r="D56" s="36"/>
      <c r="E56" s="37" t="s">
        <v>88</v>
      </c>
      <c r="F56" s="44">
        <f>SUM(H7:H9)</f>
        <v>6000</v>
      </c>
    </row>
    <row r="57" spans="1:11" x14ac:dyDescent="0.35">
      <c r="D57" s="34"/>
      <c r="E57" s="35" t="s">
        <v>87</v>
      </c>
      <c r="F57" s="44">
        <f>SUM(H12:H15,H17:H20,H22:H25,H27:H28,H30:H33,H35:H36,H46,H52:H53)</f>
        <v>11024.029999999999</v>
      </c>
    </row>
    <row r="58" spans="1:11" x14ac:dyDescent="0.35">
      <c r="D58" s="32"/>
      <c r="E58" s="33" t="s">
        <v>86</v>
      </c>
      <c r="F58" s="44">
        <f>SUM(H16,H21,H26,H34,H37)</f>
        <v>20000</v>
      </c>
    </row>
    <row r="59" spans="1:11" x14ac:dyDescent="0.35">
      <c r="D59" s="38"/>
      <c r="E59" s="39" t="s">
        <v>85</v>
      </c>
      <c r="F59" s="44">
        <f>SUM(H2:H6,H10:H11,H38:H45,H47:H50)</f>
        <v>5774.68</v>
      </c>
    </row>
    <row r="60" spans="1:11" x14ac:dyDescent="0.35">
      <c r="E60" s="43" t="s">
        <v>89</v>
      </c>
      <c r="F60" s="44">
        <f>SUM(H29,H51)</f>
        <v>750</v>
      </c>
    </row>
    <row r="61" spans="1:11" x14ac:dyDescent="0.35">
      <c r="F61" s="45"/>
    </row>
    <row r="62" spans="1:11" x14ac:dyDescent="0.35">
      <c r="E62" s="40" t="s">
        <v>90</v>
      </c>
      <c r="F62" s="46">
        <f>SUM(F56:F60)</f>
        <v>43548.71</v>
      </c>
    </row>
  </sheetData>
  <sortState ref="A2:K57">
    <sortCondition ref="C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 Detailed Report Prior Years(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UNIT4 Report Engine</dc:creator>
  <cp:lastModifiedBy>Iris Dillmann</cp:lastModifiedBy>
  <dcterms:created xsi:type="dcterms:W3CDTF">2019-04-28T03:25:44Z</dcterms:created>
  <dcterms:modified xsi:type="dcterms:W3CDTF">2019-04-28T03:41:19Z</dcterms:modified>
</cp:coreProperties>
</file>